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Корпоративная ифраструктура\Закупочная Корп. инфраструктура изм\"/>
    </mc:Choice>
  </mc:AlternateContent>
  <bookViews>
    <workbookView xWindow="0" yWindow="0" windowWidth="19200" windowHeight="1099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0" i="1" l="1"/>
  <c r="J88" i="1" l="1"/>
  <c r="J91" i="1" s="1"/>
  <c r="J92" i="1" s="1"/>
  <c r="I88" i="1"/>
  <c r="I91" i="1" s="1"/>
</calcChain>
</file>

<file path=xl/sharedStrings.xml><?xml version="1.0" encoding="utf-8"?>
<sst xmlns="http://schemas.openxmlformats.org/spreadsheetml/2006/main" count="330" uniqueCount="253">
  <si>
    <t>№</t>
  </si>
  <si>
    <t>Производитель, артикул</t>
  </si>
  <si>
    <t>Наименование Товара</t>
  </si>
  <si>
    <t>Ед.</t>
  </si>
  <si>
    <t>изм</t>
  </si>
  <si>
    <t>Кол-во,</t>
  </si>
  <si>
    <t>шт.</t>
  </si>
  <si>
    <t>Внутренний угол (IEK Угол внутренний изменяемый для кабель-канала 100х40)</t>
  </si>
  <si>
    <t>шт</t>
  </si>
  <si>
    <t>Анкер забивной М16х100</t>
  </si>
  <si>
    <t>Внешний угол на кабель-канал 90*50</t>
  </si>
  <si>
    <t>Внешний угол на миниканал 32*16</t>
  </si>
  <si>
    <t>упак</t>
  </si>
  <si>
    <t>Внутренний угол на миниканал 32*16</t>
  </si>
  <si>
    <t>Заглушка на миниканал 32*16 (IEK Заглушка кабельной трассы 40х16 КМЗ (уп.4шт))</t>
  </si>
  <si>
    <t>Кабель-канал 90*50 (или IEK Кабель-канал 100х40)</t>
  </si>
  <si>
    <t>м</t>
  </si>
  <si>
    <t>Комплект соединительный КС М6х10</t>
  </si>
  <si>
    <t>компл</t>
  </si>
  <si>
    <t>Крышка на лоток с основанием 100 мм</t>
  </si>
  <si>
    <t>Лоток неперфорированный 50х100х3000</t>
  </si>
  <si>
    <t>Миниканал 32*16 (IEK 40x16)</t>
  </si>
  <si>
    <t>пластина шарнирного соединения h50</t>
  </si>
  <si>
    <t>Плоский угол на кабель-канал 90*50</t>
  </si>
  <si>
    <t>Плоский угол на миниканал 32*16 (IEK Поворот на 90 гр. 40x16 КМП (уп.4шт))</t>
  </si>
  <si>
    <t>поворот на 45 для лотка 50-100 мм</t>
  </si>
  <si>
    <t>поворот на 90 50-100 мм</t>
  </si>
  <si>
    <t>поворот на 90 вертикальный внешний для лотка 50х100 мм (40x100)</t>
  </si>
  <si>
    <t>поворот на 90 вертикальный внутренний для лотка 50х100 мм</t>
  </si>
  <si>
    <t>Скоба на стык кабель-канала 90*50 (IEK Соединитель на стык боковой высотой 40 мм)</t>
  </si>
  <si>
    <t>Стойка кабельная К1151</t>
  </si>
  <si>
    <t>Гильза термоусаживаемая</t>
  </si>
  <si>
    <t>Заглушка порта LC пластиковая</t>
  </si>
  <si>
    <t>Кабель оптический, SM48, самонес.</t>
  </si>
  <si>
    <t>Кабель оптический, SM48, кан.</t>
  </si>
  <si>
    <t>Кросс оптический стоечный КРС-24-LC,1U</t>
  </si>
  <si>
    <t>Кросс оптический стоечный КРС-48-LC,2U</t>
  </si>
  <si>
    <t>Панель съемная для оптических кроссов глухая</t>
  </si>
  <si>
    <t>Шнур оптический монтажный 1,5 м (SM-0.9-LC/UPC)</t>
  </si>
  <si>
    <t>Шнур питания с заземлением IEC 60320 C13/EU-Schuko, 10А/250В (3x1,0), дл.1,8 м.</t>
  </si>
  <si>
    <t>Кабель силовой ВВГнг-LS 3*2,5</t>
  </si>
  <si>
    <t>Провод ПВ3 1*4 ж/з (ПУГВ)</t>
  </si>
  <si>
    <t>Анкер настенный</t>
  </si>
  <si>
    <t>Промзвено</t>
  </si>
  <si>
    <t>Скоба СК-7-1А</t>
  </si>
  <si>
    <t>Узел крепления  натяжной УК-Н-01</t>
  </si>
  <si>
    <t>Узел крепления УК-П-(Ш)</t>
  </si>
  <si>
    <t>Узел крепления  поддерживающий УК-П-02</t>
  </si>
  <si>
    <t>Талреп Т-30-01</t>
  </si>
  <si>
    <t>Зажим натяжной спиральный НСО-11,2/12,5-11(8)</t>
  </si>
  <si>
    <t>Зажим поддерживающий спиральный ПСО-11,2/12,5 П-11</t>
  </si>
  <si>
    <t>Зажим шлейфовый ЗКШ3-11/14-4</t>
  </si>
  <si>
    <t>Замок для ленточного хомута</t>
  </si>
  <si>
    <t>Струбцина длинная</t>
  </si>
  <si>
    <t>Струбцина короткая</t>
  </si>
  <si>
    <t>Основание одиночной полки К1158 УТ1,5</t>
  </si>
  <si>
    <t>Перфоуголок 60х40х2000 оцинкованный</t>
  </si>
  <si>
    <t>Труба гофрированная ПВХ, d-16 мм с протяжкой легкая серая 91916</t>
  </si>
  <si>
    <t>Патч-панель 19", 24 порта RJ-45, категория 5e, Dual IDC</t>
  </si>
  <si>
    <t>Ввод кабельный универсальный</t>
  </si>
  <si>
    <t>Кассета универсальная КУ</t>
  </si>
  <si>
    <t>Крышка кассеты КУ-1</t>
  </si>
  <si>
    <t>Адаптер кроссовый LC/UPC SM d</t>
  </si>
  <si>
    <t>Органайзер кабельный горизонтальный 19", 5 колец</t>
  </si>
  <si>
    <t>Полка кабельная 354мм</t>
  </si>
  <si>
    <t>Шкаф т/к 42U (600x800) дверь стекло</t>
  </si>
  <si>
    <t>Шкаф телекоммуникационный настенный разборный 15U (600х650), дверь стекло</t>
  </si>
  <si>
    <t>Шкаф уличный всепогодный настенный 15U (600х500), передняя дверь вентилируемая</t>
  </si>
  <si>
    <t>Выключатель автоматический 1п 16А С S201 6кА (STOS201C16)</t>
  </si>
  <si>
    <t>Блок силовых розеток ЦМО стоечный 19', 8 розеток, разъем С13 БР-8П (У10-008)</t>
  </si>
  <si>
    <t>Розетка DIN с заземл.конт. РАр 10-3-ОП MRD10-16 IEK</t>
  </si>
  <si>
    <t>Щит ЩРн-П-2 IP30 пласт. белый прозр.дверь КМПн 2/2</t>
  </si>
  <si>
    <t>Изолятор нулевой шины на DIN-рейку</t>
  </si>
  <si>
    <t>Панель с DIN-рейкой на 25 автоматов</t>
  </si>
  <si>
    <t>Шина нулевая с заземлением 8х12мм 14/1 крепление по центру</t>
  </si>
  <si>
    <t>Болт анкерный с гайкой 12*150</t>
  </si>
  <si>
    <t>Болт М16*60</t>
  </si>
  <si>
    <t>Гайка М16</t>
  </si>
  <si>
    <t>Лента монтажная (уп.40м)(ед.изм. 1м.)</t>
  </si>
  <si>
    <t>Наконечник НШвИ 4-9 сер</t>
  </si>
  <si>
    <t>Наконечник ТМЛ 6-8-4</t>
  </si>
  <si>
    <t>Шайба М16 кузовная белого цвета увеличенная DIN9021</t>
  </si>
  <si>
    <t>Шпилька 16*1000</t>
  </si>
  <si>
    <t>Швеллер 8 У</t>
  </si>
  <si>
    <t>Бирка «Сегмент №1»</t>
  </si>
  <si>
    <t>Бирка «Сегмент №2»</t>
  </si>
  <si>
    <t>Бирка «Сегмент №3»</t>
  </si>
  <si>
    <t>Бирка «Сегмент №4»</t>
  </si>
  <si>
    <t>Кабель UTP cat.5e, медь</t>
  </si>
  <si>
    <t>Розетка информационная категории 5е UTP RJ-45, 2 модуля РКИ-20-00-П</t>
  </si>
  <si>
    <t>IEK Труба ПНД гофрированная д.25мм, черный, с зондом (100м)</t>
  </si>
  <si>
    <t>НДС:</t>
  </si>
  <si>
    <t>Монтаж и пусконаладочные работы</t>
  </si>
  <si>
    <t>РАЗДЕЛ №1 - ТОВАР</t>
  </si>
  <si>
    <t>РАЗДЕЛ №2 - МОНТАЖ И ПУСКОНАЛАДОЧНЫЕ РАБОТЫ</t>
  </si>
  <si>
    <t>СПЕЦИФИКАЦИЯ</t>
  </si>
  <si>
    <t>Начальная (максимальная) цена за единицу Товара без учета НДС (указывается в рублях РФ)</t>
  </si>
  <si>
    <t xml:space="preserve">Сумма с учетом НДС (указывается в рублях РФ) </t>
  </si>
  <si>
    <t>CKMP10D-V-100-040-K01</t>
  </si>
  <si>
    <t>CKK10D-N-100-040-K01</t>
  </si>
  <si>
    <t>CKK10D-N-040-016-K01</t>
  </si>
  <si>
    <t>CKMP10D-V-040-016-K01</t>
  </si>
  <si>
    <t>CKMP10D-Z-040-016-K01</t>
  </si>
  <si>
    <t>CKK10-100-040-1-K01</t>
  </si>
  <si>
    <t>CLP1M-CS-6-10</t>
  </si>
  <si>
    <t>CLP1K-100-1</t>
  </si>
  <si>
    <t>CLN10-050-100-3</t>
  </si>
  <si>
    <t>CKK10-040-016-1-K01</t>
  </si>
  <si>
    <t>CLP1SH-050-M-HDZ</t>
  </si>
  <si>
    <t>CKMP10D-P-100-040-K01</t>
  </si>
  <si>
    <t>CKMP10D-P-040-016-K01</t>
  </si>
  <si>
    <t>CLP3P-050-100</t>
  </si>
  <si>
    <t>CLP2P-050-100</t>
  </si>
  <si>
    <t>CLP1N-050-100</t>
  </si>
  <si>
    <t>CLP1V-050-100</t>
  </si>
  <si>
    <t>CKK10D-S-100-040-K01</t>
  </si>
  <si>
    <t>CLW10-GEM-SK-600</t>
  </si>
  <si>
    <t>КДЗС</t>
  </si>
  <si>
    <t>FOBX-Z-LC</t>
  </si>
  <si>
    <t>ОКМС-6(2.8)Сп-48</t>
  </si>
  <si>
    <t>ОКЛмнг(А)-HF</t>
  </si>
  <si>
    <t>FOBX24-1U-000</t>
  </si>
  <si>
    <t>FOBX48-2U-000</t>
  </si>
  <si>
    <t>FOBX-P8-SC</t>
  </si>
  <si>
    <t>ШОС-0.9-LC/UPC-SM-1.5m</t>
  </si>
  <si>
    <t>PH12-8C131</t>
  </si>
  <si>
    <t>A16100</t>
  </si>
  <si>
    <t>ПР-7</t>
  </si>
  <si>
    <t>СК-7-1А</t>
  </si>
  <si>
    <t>УК-Н-01</t>
  </si>
  <si>
    <t>УК-П-(Ш)</t>
  </si>
  <si>
    <t>УК-П-02</t>
  </si>
  <si>
    <t>Т-30-01</t>
  </si>
  <si>
    <t>НСО-11,2/12,5-11(8)</t>
  </si>
  <si>
    <t>ПСО-11,2/12,5 П-11</t>
  </si>
  <si>
    <t>ЗКШ3-11/14-4</t>
  </si>
  <si>
    <t>СН-02</t>
  </si>
  <si>
    <t>СН-01</t>
  </si>
  <si>
    <t>К1158 УТ1,5</t>
  </si>
  <si>
    <t>К242</t>
  </si>
  <si>
    <t>CTG20-16-K41-025I</t>
  </si>
  <si>
    <t>PP24-1UC5EU-D05</t>
  </si>
  <si>
    <t>ВКУ</t>
  </si>
  <si>
    <t>FOSK-32</t>
  </si>
  <si>
    <t>FOSK-K</t>
  </si>
  <si>
    <t>FC1-LCULCU2C-SM</t>
  </si>
  <si>
    <t>ЦМО ГКО-4</t>
  </si>
  <si>
    <t>ЦМО К1162</t>
  </si>
  <si>
    <t>LW35-15U66-GF</t>
  </si>
  <si>
    <t>ЦМО ШРН-М-15.650</t>
  </si>
  <si>
    <t>ЦМО ШТВ-Н-15.6.5-4ААА</t>
  </si>
  <si>
    <t>MRD10-16</t>
  </si>
  <si>
    <t>MKP42-N-02-30-20</t>
  </si>
  <si>
    <t>YIS21</t>
  </si>
  <si>
    <t>EDP35-3U</t>
  </si>
  <si>
    <t>YNN20-14-100</t>
  </si>
  <si>
    <t>Е4009</t>
  </si>
  <si>
    <t>UGN10-4-004-04-09</t>
  </si>
  <si>
    <t>CM121600</t>
  </si>
  <si>
    <t>Швеллер 8</t>
  </si>
  <si>
    <t>CL24-40-1</t>
  </si>
  <si>
    <t>CL24-40-2</t>
  </si>
  <si>
    <t>CL24-40-3</t>
  </si>
  <si>
    <t>CL24-40-4</t>
  </si>
  <si>
    <t>LC1-C5E04-111</t>
  </si>
  <si>
    <t>CKK-40D-RI2-K01</t>
  </si>
  <si>
    <t>CTG20-20-K02-100-1</t>
  </si>
  <si>
    <t>Сумма без учета НДС (указывается в рублях РФ)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</si>
  <si>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</si>
  <si>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</si>
  <si>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</si>
  <si>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</si>
  <si>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</si>
  <si>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</si>
  <si>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</si>
  <si>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</si>
  <si>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</si>
  <si>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</si>
  <si>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</si>
  <si>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</si>
  <si>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</si>
  <si>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</si>
  <si>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</si>
  <si>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</si>
  <si>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</si>
  <si>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</si>
  <si>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</si>
  <si>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</si>
  <si>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</si>
  <si>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</si>
  <si>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</si>
  <si>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</si>
  <si>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</si>
  <si>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</si>
  <si>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</si>
  <si>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</si>
  <si>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</si>
  <si>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</si>
  <si>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</si>
  <si>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</si>
  <si>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</si>
  <si>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</si>
  <si>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</si>
  <si>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</si>
  <si>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</si>
  <si>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</si>
  <si>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</si>
  <si>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</si>
  <si>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</si>
  <si>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</si>
  <si>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</si>
  <si>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</si>
  <si>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</si>
  <si>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</si>
  <si>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</si>
  <si>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</si>
  <si>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</si>
  <si>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</si>
  <si>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</si>
  <si>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</si>
  <si>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</si>
  <si>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</si>
  <si>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</si>
  <si>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</si>
  <si>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</si>
  <si>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1.59.</t>
  </si>
  <si>
    <t>1.60.</t>
  </si>
  <si>
    <t>1.61.</t>
  </si>
  <si>
    <t>1.62.</t>
  </si>
  <si>
    <t>1.63.</t>
  </si>
  <si>
    <t>1.64.</t>
  </si>
  <si>
    <t>1.65.</t>
  </si>
  <si>
    <t>1.66.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</si>
  <si>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</si>
  <si>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</si>
  <si>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</si>
  <si>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</si>
  <si>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</si>
  <si>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</si>
  <si>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</si>
  <si>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</si>
  <si>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</si>
  <si>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</si>
  <si>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</si>
  <si>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</si>
  <si>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>1.79.</t>
  </si>
  <si>
    <t>1.80.</t>
  </si>
  <si>
    <t>Итого по разделу № 1 - ТОВАР:</t>
  </si>
  <si>
    <t>2.1.</t>
  </si>
  <si>
    <t>Итого по спецификации:</t>
  </si>
  <si>
    <t>Приложение №1.2  к Документации о закупке</t>
  </si>
  <si>
    <t>Начальная (максимальная) цена за единицу Товара в том числе НДС (по ставке 18%), (указывается в рублях РФ)</t>
  </si>
  <si>
    <t>1.46.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</si>
</sst>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54545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2" fontId="5" fillId="0" borderId="10" xfId="0" applyNumberFormat="1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 wrapText="1"/>
    </xf>
    <xf numFmtId="2" fontId="5" fillId="0" borderId="9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14" fontId="1" fillId="0" borderId="3" xfId="0" applyNumberFormat="1" applyFont="1" applyBorder="1" applyAlignment="1">
      <alignment horizontal="justify" vertical="center" wrapText="1"/>
    </xf>
    <xf numFmtId="17" fontId="1" fillId="0" borderId="3" xfId="0" applyNumberFormat="1" applyFont="1" applyBorder="1" applyAlignment="1">
      <alignment horizontal="justify" vertical="center" wrapText="1"/>
    </xf>
    <xf numFmtId="2" fontId="7" fillId="0" borderId="6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98"/>
  <sheetViews>
    <sheetView tabSelected="1" zoomScaleNormal="100" workbookViewId="0">
      <selection activeCell="L13" sqref="L13"/>
    </sheetView>
  </sheetViews>
  <sheetFormatPr defaultRowHeight="12.75" x14ac:dyDescent="0.2"/>
  <cols>
    <col min="1" max="2" width="9.140625" style="6"/>
    <col min="3" max="3" width="12.140625" style="6" customWidth="1"/>
    <col min="4" max="4" width="39.5703125" style="6" customWidth="1"/>
    <col min="5" max="6" width="9.140625" style="6"/>
    <col min="7" max="8" width="16.85546875" style="6" customWidth="1"/>
    <col min="9" max="9" width="16.5703125" style="6" customWidth="1"/>
    <col min="10" max="10" width="14.140625" style="6" customWidth="1"/>
    <col min="11" max="11" width="11.5703125" style="6" customWidth="1"/>
    <col min="12" max="12" width="9.140625" style="6" customWidth="1"/>
    <col min="13" max="16384" width="9.140625" style="6"/>
  </cols>
  <sheetData>
    <row r="1" spans="2:11" x14ac:dyDescent="0.2">
      <c r="G1" s="35" t="s">
        <v>250</v>
      </c>
      <c r="H1" s="35"/>
      <c r="I1" s="35"/>
      <c r="J1" s="35"/>
    </row>
    <row r="3" spans="2:11" x14ac:dyDescent="0.2">
      <c r="B3" s="36" t="s">
        <v>95</v>
      </c>
      <c r="C3" s="36"/>
      <c r="D3" s="36"/>
      <c r="E3" s="36"/>
      <c r="F3" s="36"/>
      <c r="G3" s="36"/>
      <c r="H3" s="36"/>
      <c r="I3" s="36"/>
      <c r="J3" s="36"/>
    </row>
    <row r="4" spans="2:11" ht="13.5" thickBot="1" x14ac:dyDescent="0.25">
      <c r="B4" s="8"/>
    </row>
    <row r="5" spans="2:11" ht="15" customHeight="1" x14ac:dyDescent="0.2">
      <c r="B5" s="40" t="s">
        <v>0</v>
      </c>
      <c r="C5" s="40" t="s">
        <v>1</v>
      </c>
      <c r="D5" s="40" t="s">
        <v>2</v>
      </c>
      <c r="E5" s="9" t="s">
        <v>3</v>
      </c>
      <c r="F5" s="9" t="s">
        <v>5</v>
      </c>
      <c r="G5" s="37" t="s">
        <v>96</v>
      </c>
      <c r="H5" s="37" t="s">
        <v>251</v>
      </c>
      <c r="I5" s="37" t="s">
        <v>167</v>
      </c>
      <c r="J5" s="37" t="s">
        <v>97</v>
      </c>
      <c r="K5" s="10"/>
    </row>
    <row r="6" spans="2:11" ht="78.75" customHeight="1" thickBot="1" x14ac:dyDescent="0.25">
      <c r="B6" s="41"/>
      <c r="C6" s="41"/>
      <c r="D6" s="41"/>
      <c r="E6" s="11" t="s">
        <v>4</v>
      </c>
      <c r="F6" s="11" t="s">
        <v>6</v>
      </c>
      <c r="G6" s="38"/>
      <c r="H6" s="39"/>
      <c r="I6" s="39"/>
      <c r="J6" s="39"/>
      <c r="K6" s="12"/>
    </row>
    <row r="7" spans="2:11" ht="27" customHeight="1" thickBot="1" x14ac:dyDescent="0.25">
      <c r="B7" s="42" t="s">
        <v>93</v>
      </c>
      <c r="C7" s="43"/>
      <c r="D7" s="43"/>
      <c r="E7" s="43"/>
      <c r="F7" s="43"/>
      <c r="G7" s="43"/>
      <c r="H7" s="43"/>
      <c r="I7" s="43"/>
      <c r="J7" s="44"/>
      <c r="K7" s="12"/>
    </row>
    <row r="8" spans="2:11" ht="27" customHeight="1" thickBot="1" x14ac:dyDescent="0.25">
      <c r="B8" s="2" t="s">
        <v>168</v>
      </c>
      <c r="C8" s="1" t="s">
        <v>98</v>
      </c>
      <c r="D8" s="13" t="s">
        <v>7</v>
      </c>
      <c r="E8" s="14" t="s">
        <v>8</v>
      </c>
      <c r="F8" s="15">
        <v>12</v>
      </c>
      <c r="G8" s="16">
        <v>160.59</v>
      </c>
      <c r="H8" s="17">
        <v>189.5</v>
      </c>
      <c r="I8" s="18">
        <v>1927.08</v>
      </c>
      <c r="J8" s="17">
        <v>2273.9543999999996</v>
      </c>
      <c r="K8" s="19"/>
    </row>
    <row r="9" spans="2:11" ht="36" customHeight="1" thickBot="1" x14ac:dyDescent="0.25">
      <c r="B9" s="2" t="s">
        <v>169</v>
      </c>
      <c r="C9" s="2">
        <v>103025</v>
      </c>
      <c r="D9" s="13" t="s">
        <v>9</v>
      </c>
      <c r="E9" s="14" t="s">
        <v>8</v>
      </c>
      <c r="F9" s="15">
        <v>2</v>
      </c>
      <c r="G9" s="16">
        <v>43.07</v>
      </c>
      <c r="H9" s="17">
        <v>50.82</v>
      </c>
      <c r="I9" s="18">
        <v>86.14</v>
      </c>
      <c r="J9" s="20">
        <v>101.64519999999999</v>
      </c>
      <c r="K9" s="19"/>
    </row>
    <row r="10" spans="2:11" ht="36" customHeight="1" thickBot="1" x14ac:dyDescent="0.25">
      <c r="B10" s="2" t="s">
        <v>170</v>
      </c>
      <c r="C10" s="2" t="s">
        <v>99</v>
      </c>
      <c r="D10" s="13" t="s">
        <v>10</v>
      </c>
      <c r="E10" s="14" t="s">
        <v>8</v>
      </c>
      <c r="F10" s="15">
        <v>7</v>
      </c>
      <c r="G10" s="16">
        <v>161.47</v>
      </c>
      <c r="H10" s="17">
        <v>190.53</v>
      </c>
      <c r="I10" s="18">
        <v>1130.29</v>
      </c>
      <c r="J10" s="20">
        <v>1333.7421999999999</v>
      </c>
      <c r="K10" s="19"/>
    </row>
    <row r="11" spans="2:11" ht="36" customHeight="1" thickBot="1" x14ac:dyDescent="0.25">
      <c r="B11" s="2" t="s">
        <v>171</v>
      </c>
      <c r="C11" s="2" t="s">
        <v>100</v>
      </c>
      <c r="D11" s="13" t="s">
        <v>11</v>
      </c>
      <c r="E11" s="14" t="s">
        <v>12</v>
      </c>
      <c r="F11" s="15">
        <v>1</v>
      </c>
      <c r="G11" s="16">
        <v>52.7</v>
      </c>
      <c r="H11" s="17">
        <v>62.19</v>
      </c>
      <c r="I11" s="18">
        <v>52.7</v>
      </c>
      <c r="J11" s="20">
        <v>62.186</v>
      </c>
      <c r="K11" s="19"/>
    </row>
    <row r="12" spans="2:11" ht="36" customHeight="1" thickBot="1" x14ac:dyDescent="0.25">
      <c r="B12" s="2" t="s">
        <v>172</v>
      </c>
      <c r="C12" s="2" t="s">
        <v>101</v>
      </c>
      <c r="D12" s="13" t="s">
        <v>13</v>
      </c>
      <c r="E12" s="14" t="s">
        <v>12</v>
      </c>
      <c r="F12" s="15">
        <v>2</v>
      </c>
      <c r="G12" s="16">
        <v>53.29</v>
      </c>
      <c r="H12" s="17">
        <v>62.88</v>
      </c>
      <c r="I12" s="18">
        <v>106.58</v>
      </c>
      <c r="J12" s="20">
        <v>125.76439999999999</v>
      </c>
      <c r="K12" s="19"/>
    </row>
    <row r="13" spans="2:11" ht="36" customHeight="1" thickBot="1" x14ac:dyDescent="0.25">
      <c r="B13" s="2" t="s">
        <v>173</v>
      </c>
      <c r="C13" s="2" t="s">
        <v>102</v>
      </c>
      <c r="D13" s="13" t="s">
        <v>14</v>
      </c>
      <c r="E13" s="14" t="s">
        <v>12</v>
      </c>
      <c r="F13" s="15">
        <v>1</v>
      </c>
      <c r="G13" s="16">
        <v>45.34</v>
      </c>
      <c r="H13" s="17">
        <v>53.5</v>
      </c>
      <c r="I13" s="18">
        <v>45.34</v>
      </c>
      <c r="J13" s="20">
        <v>53.501200000000004</v>
      </c>
      <c r="K13" s="19"/>
    </row>
    <row r="14" spans="2:11" ht="36" customHeight="1" thickBot="1" x14ac:dyDescent="0.25">
      <c r="B14" s="2" t="s">
        <v>174</v>
      </c>
      <c r="C14" s="2" t="s">
        <v>103</v>
      </c>
      <c r="D14" s="13" t="s">
        <v>15</v>
      </c>
      <c r="E14" s="14" t="s">
        <v>16</v>
      </c>
      <c r="F14" s="15">
        <v>148</v>
      </c>
      <c r="G14" s="16">
        <v>269.72000000000003</v>
      </c>
      <c r="H14" s="17">
        <v>318.27</v>
      </c>
      <c r="I14" s="18">
        <v>39918.560000000005</v>
      </c>
      <c r="J14" s="20">
        <v>47103.900800000003</v>
      </c>
      <c r="K14" s="19"/>
    </row>
    <row r="15" spans="2:11" ht="36" customHeight="1" thickBot="1" x14ac:dyDescent="0.25">
      <c r="B15" s="2" t="s">
        <v>175</v>
      </c>
      <c r="C15" s="2" t="s">
        <v>104</v>
      </c>
      <c r="D15" s="13" t="s">
        <v>17</v>
      </c>
      <c r="E15" s="14" t="s">
        <v>18</v>
      </c>
      <c r="F15" s="15">
        <v>5760</v>
      </c>
      <c r="G15" s="16">
        <v>5.0599999999999996</v>
      </c>
      <c r="H15" s="17">
        <v>5.97</v>
      </c>
      <c r="I15" s="18">
        <v>29145.599999999999</v>
      </c>
      <c r="J15" s="20">
        <v>34391.807999999997</v>
      </c>
      <c r="K15" s="19"/>
    </row>
    <row r="16" spans="2:11" ht="36" customHeight="1" thickBot="1" x14ac:dyDescent="0.25">
      <c r="B16" s="2" t="s">
        <v>176</v>
      </c>
      <c r="C16" s="2" t="s">
        <v>105</v>
      </c>
      <c r="D16" s="13" t="s">
        <v>19</v>
      </c>
      <c r="E16" s="14" t="s">
        <v>16</v>
      </c>
      <c r="F16" s="15">
        <v>3200</v>
      </c>
      <c r="G16" s="16">
        <v>121.26</v>
      </c>
      <c r="H16" s="17">
        <v>143.09</v>
      </c>
      <c r="I16" s="18">
        <v>388032</v>
      </c>
      <c r="J16" s="16">
        <v>457877.75999999995</v>
      </c>
      <c r="K16" s="19"/>
    </row>
    <row r="17" spans="2:11" ht="36" customHeight="1" thickBot="1" x14ac:dyDescent="0.25">
      <c r="B17" s="2" t="s">
        <v>177</v>
      </c>
      <c r="C17" s="2" t="s">
        <v>106</v>
      </c>
      <c r="D17" s="13" t="s">
        <v>20</v>
      </c>
      <c r="E17" s="14" t="s">
        <v>16</v>
      </c>
      <c r="F17" s="15">
        <v>3200</v>
      </c>
      <c r="G17" s="16">
        <v>176.32</v>
      </c>
      <c r="H17" s="17">
        <v>208.06</v>
      </c>
      <c r="I17" s="18">
        <v>564224</v>
      </c>
      <c r="J17" s="20">
        <v>665784.31999999995</v>
      </c>
      <c r="K17" s="19"/>
    </row>
    <row r="18" spans="2:11" ht="36" customHeight="1" thickBot="1" x14ac:dyDescent="0.25">
      <c r="B18" s="2" t="s">
        <v>178</v>
      </c>
      <c r="C18" s="2" t="s">
        <v>107</v>
      </c>
      <c r="D18" s="13" t="s">
        <v>21</v>
      </c>
      <c r="E18" s="14" t="s">
        <v>16</v>
      </c>
      <c r="F18" s="15">
        <v>52</v>
      </c>
      <c r="G18" s="16">
        <v>43.42</v>
      </c>
      <c r="H18" s="17">
        <v>51.24</v>
      </c>
      <c r="I18" s="18">
        <v>2257.84</v>
      </c>
      <c r="J18" s="17">
        <v>2664.2512000000002</v>
      </c>
      <c r="K18" s="19"/>
    </row>
    <row r="19" spans="2:11" ht="36" customHeight="1" thickBot="1" x14ac:dyDescent="0.25">
      <c r="B19" s="2" t="s">
        <v>179</v>
      </c>
      <c r="C19" s="2" t="s">
        <v>108</v>
      </c>
      <c r="D19" s="13" t="s">
        <v>22</v>
      </c>
      <c r="E19" s="14" t="s">
        <v>8</v>
      </c>
      <c r="F19" s="15">
        <v>56</v>
      </c>
      <c r="G19" s="16">
        <v>31.49</v>
      </c>
      <c r="H19" s="17">
        <v>37.159999999999997</v>
      </c>
      <c r="I19" s="18">
        <v>1763.4399999999998</v>
      </c>
      <c r="J19" s="20">
        <v>2080.8591999999999</v>
      </c>
      <c r="K19" s="19"/>
    </row>
    <row r="20" spans="2:11" ht="36" customHeight="1" thickBot="1" x14ac:dyDescent="0.25">
      <c r="B20" s="2" t="s">
        <v>180</v>
      </c>
      <c r="C20" s="2" t="s">
        <v>109</v>
      </c>
      <c r="D20" s="13" t="s">
        <v>23</v>
      </c>
      <c r="E20" s="14" t="s">
        <v>8</v>
      </c>
      <c r="F20" s="15">
        <v>8</v>
      </c>
      <c r="G20" s="16">
        <v>181.03</v>
      </c>
      <c r="H20" s="17">
        <v>213.62</v>
      </c>
      <c r="I20" s="18">
        <v>1448.24</v>
      </c>
      <c r="J20" s="20">
        <v>1708.9232</v>
      </c>
      <c r="K20" s="19"/>
    </row>
    <row r="21" spans="2:11" ht="36" customHeight="1" thickBot="1" x14ac:dyDescent="0.25">
      <c r="B21" s="2" t="s">
        <v>181</v>
      </c>
      <c r="C21" s="2" t="s">
        <v>110</v>
      </c>
      <c r="D21" s="13" t="s">
        <v>24</v>
      </c>
      <c r="E21" s="14" t="s">
        <v>12</v>
      </c>
      <c r="F21" s="15">
        <v>4</v>
      </c>
      <c r="G21" s="16">
        <v>50.57</v>
      </c>
      <c r="H21" s="17">
        <v>59.67</v>
      </c>
      <c r="I21" s="18">
        <v>202.28</v>
      </c>
      <c r="J21" s="20">
        <v>238.69039999999998</v>
      </c>
      <c r="K21" s="19"/>
    </row>
    <row r="22" spans="2:11" ht="36" customHeight="1" thickBot="1" x14ac:dyDescent="0.25">
      <c r="B22" s="2" t="s">
        <v>182</v>
      </c>
      <c r="C22" s="2" t="s">
        <v>111</v>
      </c>
      <c r="D22" s="13" t="s">
        <v>25</v>
      </c>
      <c r="E22" s="14" t="s">
        <v>8</v>
      </c>
      <c r="F22" s="15">
        <v>9</v>
      </c>
      <c r="G22" s="16">
        <v>295.81</v>
      </c>
      <c r="H22" s="17">
        <v>349.06</v>
      </c>
      <c r="I22" s="18">
        <v>2662.29</v>
      </c>
      <c r="J22" s="20">
        <v>3141.5021999999999</v>
      </c>
      <c r="K22" s="19"/>
    </row>
    <row r="23" spans="2:11" ht="36" customHeight="1" thickBot="1" x14ac:dyDescent="0.25">
      <c r="B23" s="2" t="s">
        <v>183</v>
      </c>
      <c r="C23" s="2" t="s">
        <v>112</v>
      </c>
      <c r="D23" s="13" t="s">
        <v>26</v>
      </c>
      <c r="E23" s="14" t="s">
        <v>8</v>
      </c>
      <c r="F23" s="15">
        <v>52</v>
      </c>
      <c r="G23" s="16">
        <v>385.86</v>
      </c>
      <c r="H23" s="17">
        <v>455.31</v>
      </c>
      <c r="I23" s="18">
        <v>20064.72</v>
      </c>
      <c r="J23" s="20">
        <v>23676.369600000002</v>
      </c>
      <c r="K23" s="19"/>
    </row>
    <row r="24" spans="2:11" ht="36" customHeight="1" thickBot="1" x14ac:dyDescent="0.25">
      <c r="B24" s="28" t="s">
        <v>184</v>
      </c>
      <c r="C24" s="2" t="s">
        <v>113</v>
      </c>
      <c r="D24" s="13" t="s">
        <v>27</v>
      </c>
      <c r="E24" s="14" t="s">
        <v>8</v>
      </c>
      <c r="F24" s="15">
        <v>14</v>
      </c>
      <c r="G24" s="16">
        <v>453.39</v>
      </c>
      <c r="H24" s="17">
        <v>535</v>
      </c>
      <c r="I24" s="18">
        <v>6347.46</v>
      </c>
      <c r="J24" s="16">
        <v>7490.0027999999993</v>
      </c>
      <c r="K24" s="19"/>
    </row>
    <row r="25" spans="2:11" ht="36" customHeight="1" thickBot="1" x14ac:dyDescent="0.25">
      <c r="B25" s="2" t="s">
        <v>185</v>
      </c>
      <c r="C25" s="2" t="s">
        <v>114</v>
      </c>
      <c r="D25" s="13" t="s">
        <v>28</v>
      </c>
      <c r="E25" s="14" t="s">
        <v>8</v>
      </c>
      <c r="F25" s="15">
        <v>13</v>
      </c>
      <c r="G25" s="16">
        <v>450.6</v>
      </c>
      <c r="H25" s="17">
        <v>531.71</v>
      </c>
      <c r="I25" s="18">
        <v>5857.8</v>
      </c>
      <c r="J25" s="20">
        <v>6912.2039999999997</v>
      </c>
      <c r="K25" s="19"/>
    </row>
    <row r="26" spans="2:11" ht="36" customHeight="1" thickBot="1" x14ac:dyDescent="0.25">
      <c r="B26" s="2" t="s">
        <v>186</v>
      </c>
      <c r="C26" s="2" t="s">
        <v>115</v>
      </c>
      <c r="D26" s="13" t="s">
        <v>29</v>
      </c>
      <c r="E26" s="14" t="s">
        <v>8</v>
      </c>
      <c r="F26" s="15">
        <v>74</v>
      </c>
      <c r="G26" s="16">
        <v>13.43</v>
      </c>
      <c r="H26" s="17">
        <v>15.85</v>
      </c>
      <c r="I26" s="18">
        <v>993.81999999999994</v>
      </c>
      <c r="J26" s="20">
        <v>1172.7076</v>
      </c>
      <c r="K26" s="19"/>
    </row>
    <row r="27" spans="2:11" ht="36" customHeight="1" thickBot="1" x14ac:dyDescent="0.25">
      <c r="B27" s="2" t="s">
        <v>187</v>
      </c>
      <c r="C27" s="2" t="s">
        <v>116</v>
      </c>
      <c r="D27" s="13" t="s">
        <v>30</v>
      </c>
      <c r="E27" s="14" t="s">
        <v>8</v>
      </c>
      <c r="F27" s="15">
        <v>30</v>
      </c>
      <c r="G27" s="16">
        <v>168.47</v>
      </c>
      <c r="H27" s="17">
        <v>198.79</v>
      </c>
      <c r="I27" s="18">
        <v>5054.1000000000004</v>
      </c>
      <c r="J27" s="20">
        <v>5963.8379999999997</v>
      </c>
      <c r="K27" s="19"/>
    </row>
    <row r="28" spans="2:11" ht="36" customHeight="1" thickBot="1" x14ac:dyDescent="0.25">
      <c r="B28" s="2" t="s">
        <v>188</v>
      </c>
      <c r="C28" s="2" t="s">
        <v>117</v>
      </c>
      <c r="D28" s="13" t="s">
        <v>31</v>
      </c>
      <c r="E28" s="14" t="s">
        <v>8</v>
      </c>
      <c r="F28" s="15">
        <v>1196</v>
      </c>
      <c r="G28" s="16">
        <v>6.96</v>
      </c>
      <c r="H28" s="17">
        <v>8.2100000000000009</v>
      </c>
      <c r="I28" s="18">
        <v>8324.16</v>
      </c>
      <c r="J28" s="20">
        <v>9822.5087999999996</v>
      </c>
      <c r="K28" s="19"/>
    </row>
    <row r="29" spans="2:11" ht="36" customHeight="1" thickBot="1" x14ac:dyDescent="0.25">
      <c r="B29" s="2" t="s">
        <v>189</v>
      </c>
      <c r="C29" s="2" t="s">
        <v>118</v>
      </c>
      <c r="D29" s="13" t="s">
        <v>32</v>
      </c>
      <c r="E29" s="14" t="s">
        <v>8</v>
      </c>
      <c r="F29" s="15">
        <v>84</v>
      </c>
      <c r="G29" s="16">
        <v>6.96</v>
      </c>
      <c r="H29" s="17">
        <v>8.2100000000000009</v>
      </c>
      <c r="I29" s="18">
        <v>584.64</v>
      </c>
      <c r="J29" s="20">
        <v>689.87519999999995</v>
      </c>
      <c r="K29" s="19"/>
    </row>
    <row r="30" spans="2:11" ht="36" customHeight="1" thickBot="1" x14ac:dyDescent="0.25">
      <c r="B30" s="29" t="s">
        <v>190</v>
      </c>
      <c r="C30" s="2" t="s">
        <v>119</v>
      </c>
      <c r="D30" s="13" t="s">
        <v>33</v>
      </c>
      <c r="E30" s="14" t="s">
        <v>16</v>
      </c>
      <c r="F30" s="15">
        <v>6980</v>
      </c>
      <c r="G30" s="16">
        <v>108.51</v>
      </c>
      <c r="H30" s="17">
        <v>128.04</v>
      </c>
      <c r="I30" s="18">
        <v>757399.8</v>
      </c>
      <c r="J30" s="20">
        <v>893731.76399999997</v>
      </c>
      <c r="K30" s="19"/>
    </row>
    <row r="31" spans="2:11" ht="36" customHeight="1" thickBot="1" x14ac:dyDescent="0.25">
      <c r="B31" s="2" t="s">
        <v>191</v>
      </c>
      <c r="C31" s="2" t="s">
        <v>120</v>
      </c>
      <c r="D31" s="13" t="s">
        <v>34</v>
      </c>
      <c r="E31" s="14" t="s">
        <v>16</v>
      </c>
      <c r="F31" s="15">
        <v>4972</v>
      </c>
      <c r="G31" s="16">
        <v>101</v>
      </c>
      <c r="H31" s="17">
        <v>119.18</v>
      </c>
      <c r="I31" s="18">
        <v>502172</v>
      </c>
      <c r="J31" s="20">
        <v>592562.96</v>
      </c>
      <c r="K31" s="19"/>
    </row>
    <row r="32" spans="2:11" ht="36" customHeight="1" thickBot="1" x14ac:dyDescent="0.25">
      <c r="B32" s="2" t="s">
        <v>192</v>
      </c>
      <c r="C32" s="2" t="s">
        <v>121</v>
      </c>
      <c r="D32" s="13" t="s">
        <v>35</v>
      </c>
      <c r="E32" s="14" t="s">
        <v>8</v>
      </c>
      <c r="F32" s="15">
        <v>8</v>
      </c>
      <c r="G32" s="16">
        <v>10654.39</v>
      </c>
      <c r="H32" s="17">
        <v>12572.18</v>
      </c>
      <c r="I32" s="18">
        <v>85235.12</v>
      </c>
      <c r="J32" s="16">
        <v>100577.44159999999</v>
      </c>
      <c r="K32" s="19"/>
    </row>
    <row r="33" spans="2:11" ht="36" customHeight="1" thickBot="1" x14ac:dyDescent="0.25">
      <c r="B33" s="2" t="s">
        <v>193</v>
      </c>
      <c r="C33" s="2" t="s">
        <v>122</v>
      </c>
      <c r="D33" s="13" t="s">
        <v>36</v>
      </c>
      <c r="E33" s="14" t="s">
        <v>8</v>
      </c>
      <c r="F33" s="15">
        <v>14</v>
      </c>
      <c r="G33" s="16">
        <v>20574.75</v>
      </c>
      <c r="H33" s="17">
        <v>24278.21</v>
      </c>
      <c r="I33" s="18">
        <v>288046.5</v>
      </c>
      <c r="J33" s="20">
        <v>339894.87</v>
      </c>
      <c r="K33" s="19"/>
    </row>
    <row r="34" spans="2:11" ht="36" customHeight="1" thickBot="1" x14ac:dyDescent="0.25">
      <c r="B34" s="2" t="s">
        <v>194</v>
      </c>
      <c r="C34" s="2" t="s">
        <v>123</v>
      </c>
      <c r="D34" s="13" t="s">
        <v>37</v>
      </c>
      <c r="E34" s="14" t="s">
        <v>8</v>
      </c>
      <c r="F34" s="15">
        <v>56</v>
      </c>
      <c r="G34" s="16">
        <v>41.74</v>
      </c>
      <c r="H34" s="17">
        <v>49.25</v>
      </c>
      <c r="I34" s="18">
        <v>2337.44</v>
      </c>
      <c r="J34" s="20">
        <v>2758.1792</v>
      </c>
      <c r="K34" s="19"/>
    </row>
    <row r="35" spans="2:11" ht="36" customHeight="1" thickBot="1" x14ac:dyDescent="0.25">
      <c r="B35" s="2" t="s">
        <v>195</v>
      </c>
      <c r="C35" s="2" t="s">
        <v>124</v>
      </c>
      <c r="D35" s="13" t="s">
        <v>38</v>
      </c>
      <c r="E35" s="14" t="s">
        <v>8</v>
      </c>
      <c r="F35" s="15">
        <v>664</v>
      </c>
      <c r="G35" s="16">
        <v>180.58</v>
      </c>
      <c r="H35" s="17">
        <v>213.08</v>
      </c>
      <c r="I35" s="18">
        <v>119905.12000000001</v>
      </c>
      <c r="J35" s="17">
        <v>141488.0416</v>
      </c>
      <c r="K35" s="19"/>
    </row>
    <row r="36" spans="2:11" ht="36" customHeight="1" thickBot="1" x14ac:dyDescent="0.25">
      <c r="B36" s="2" t="s">
        <v>196</v>
      </c>
      <c r="C36" s="2" t="s">
        <v>125</v>
      </c>
      <c r="D36" s="13" t="s">
        <v>39</v>
      </c>
      <c r="E36" s="14" t="s">
        <v>8</v>
      </c>
      <c r="F36" s="15">
        <v>14</v>
      </c>
      <c r="G36" s="16">
        <v>325.37</v>
      </c>
      <c r="H36" s="17">
        <v>383.94</v>
      </c>
      <c r="I36" s="18">
        <v>4555.18</v>
      </c>
      <c r="J36" s="16">
        <v>5375.1124</v>
      </c>
      <c r="K36" s="19"/>
    </row>
    <row r="37" spans="2:11" ht="36" customHeight="1" thickBot="1" x14ac:dyDescent="0.25">
      <c r="B37" s="2" t="s">
        <v>197</v>
      </c>
      <c r="C37" s="3">
        <v>14444913</v>
      </c>
      <c r="D37" s="13" t="s">
        <v>40</v>
      </c>
      <c r="E37" s="14" t="s">
        <v>16</v>
      </c>
      <c r="F37" s="15">
        <v>308</v>
      </c>
      <c r="G37" s="16">
        <v>69.56</v>
      </c>
      <c r="H37" s="17">
        <v>82.08</v>
      </c>
      <c r="I37" s="18">
        <v>21424.48</v>
      </c>
      <c r="J37" s="16">
        <v>25280.886399999999</v>
      </c>
      <c r="K37" s="19"/>
    </row>
    <row r="38" spans="2:11" ht="36" customHeight="1" thickBot="1" x14ac:dyDescent="0.25">
      <c r="B38" s="2" t="s">
        <v>198</v>
      </c>
      <c r="C38" s="2">
        <v>205455</v>
      </c>
      <c r="D38" s="13" t="s">
        <v>41</v>
      </c>
      <c r="E38" s="14" t="s">
        <v>16</v>
      </c>
      <c r="F38" s="15">
        <v>308</v>
      </c>
      <c r="G38" s="16">
        <v>27.82</v>
      </c>
      <c r="H38" s="17">
        <v>32.83</v>
      </c>
      <c r="I38" s="18">
        <v>8568.56</v>
      </c>
      <c r="J38" s="20">
        <v>10110.900799999999</v>
      </c>
      <c r="K38" s="19"/>
    </row>
    <row r="39" spans="2:11" ht="36" customHeight="1" thickBot="1" x14ac:dyDescent="0.25">
      <c r="B39" s="2" t="s">
        <v>199</v>
      </c>
      <c r="C39" s="2" t="s">
        <v>126</v>
      </c>
      <c r="D39" s="13" t="s">
        <v>42</v>
      </c>
      <c r="E39" s="14" t="s">
        <v>8</v>
      </c>
      <c r="F39" s="15">
        <v>11</v>
      </c>
      <c r="G39" s="16">
        <v>69.56</v>
      </c>
      <c r="H39" s="17">
        <v>82.08</v>
      </c>
      <c r="I39" s="18">
        <v>765.16000000000008</v>
      </c>
      <c r="J39" s="20">
        <v>902.88880000000006</v>
      </c>
      <c r="K39" s="19"/>
    </row>
    <row r="40" spans="2:11" ht="36" customHeight="1" thickBot="1" x14ac:dyDescent="0.25">
      <c r="B40" s="2" t="s">
        <v>200</v>
      </c>
      <c r="C40" s="2" t="s">
        <v>127</v>
      </c>
      <c r="D40" s="13" t="s">
        <v>43</v>
      </c>
      <c r="E40" s="14" t="s">
        <v>8</v>
      </c>
      <c r="F40" s="15">
        <v>16</v>
      </c>
      <c r="G40" s="16">
        <v>69.56</v>
      </c>
      <c r="H40" s="17">
        <v>82.08</v>
      </c>
      <c r="I40" s="18">
        <v>1112.96</v>
      </c>
      <c r="J40" s="20">
        <v>1313.2927999999999</v>
      </c>
      <c r="K40" s="19"/>
    </row>
    <row r="41" spans="2:11" ht="36" customHeight="1" thickBot="1" x14ac:dyDescent="0.25">
      <c r="B41" s="2" t="s">
        <v>201</v>
      </c>
      <c r="C41" s="2" t="s">
        <v>128</v>
      </c>
      <c r="D41" s="13" t="s">
        <v>44</v>
      </c>
      <c r="E41" s="14" t="s">
        <v>8</v>
      </c>
      <c r="F41" s="15">
        <v>20</v>
      </c>
      <c r="G41" s="16">
        <v>166.94</v>
      </c>
      <c r="H41" s="17">
        <v>196.99</v>
      </c>
      <c r="I41" s="18">
        <v>3338.8</v>
      </c>
      <c r="J41" s="21">
        <v>3939.7840000000001</v>
      </c>
      <c r="K41" s="19"/>
    </row>
    <row r="42" spans="2:11" ht="36" customHeight="1" thickBot="1" x14ac:dyDescent="0.25">
      <c r="B42" s="2" t="s">
        <v>202</v>
      </c>
      <c r="C42" s="2" t="s">
        <v>129</v>
      </c>
      <c r="D42" s="13" t="s">
        <v>45</v>
      </c>
      <c r="E42" s="14" t="s">
        <v>8</v>
      </c>
      <c r="F42" s="15">
        <v>22</v>
      </c>
      <c r="G42" s="16">
        <v>139.12</v>
      </c>
      <c r="H42" s="17">
        <v>164.16</v>
      </c>
      <c r="I42" s="18">
        <v>3060.6400000000003</v>
      </c>
      <c r="J42" s="22">
        <v>3611.5552000000002</v>
      </c>
      <c r="K42" s="19"/>
    </row>
    <row r="43" spans="2:11" ht="36" customHeight="1" thickBot="1" x14ac:dyDescent="0.25">
      <c r="B43" s="2" t="s">
        <v>203</v>
      </c>
      <c r="C43" s="2" t="s">
        <v>130</v>
      </c>
      <c r="D43" s="13" t="s">
        <v>46</v>
      </c>
      <c r="E43" s="14" t="s">
        <v>8</v>
      </c>
      <c r="F43" s="15">
        <v>8</v>
      </c>
      <c r="G43" s="16">
        <v>166.94</v>
      </c>
      <c r="H43" s="17">
        <v>196.99</v>
      </c>
      <c r="I43" s="18">
        <v>1335.52</v>
      </c>
      <c r="J43" s="20">
        <v>1575.9135999999999</v>
      </c>
      <c r="K43" s="19"/>
    </row>
    <row r="44" spans="2:11" ht="36" customHeight="1" thickBot="1" x14ac:dyDescent="0.25">
      <c r="B44" s="2" t="s">
        <v>204</v>
      </c>
      <c r="C44" s="2" t="s">
        <v>131</v>
      </c>
      <c r="D44" s="13" t="s">
        <v>47</v>
      </c>
      <c r="E44" s="14" t="s">
        <v>8</v>
      </c>
      <c r="F44" s="15">
        <v>3</v>
      </c>
      <c r="G44" s="16">
        <v>166.94</v>
      </c>
      <c r="H44" s="17">
        <v>196.99</v>
      </c>
      <c r="I44" s="18">
        <v>500.82</v>
      </c>
      <c r="J44" s="20">
        <v>590.96759999999995</v>
      </c>
      <c r="K44" s="19"/>
    </row>
    <row r="45" spans="2:11" ht="36" customHeight="1" thickBot="1" x14ac:dyDescent="0.25">
      <c r="B45" s="2" t="s">
        <v>205</v>
      </c>
      <c r="C45" s="2" t="s">
        <v>132</v>
      </c>
      <c r="D45" s="13" t="s">
        <v>48</v>
      </c>
      <c r="E45" s="14" t="s">
        <v>8</v>
      </c>
      <c r="F45" s="15">
        <v>16</v>
      </c>
      <c r="G45" s="16">
        <v>417.35</v>
      </c>
      <c r="H45" s="17">
        <v>492.47</v>
      </c>
      <c r="I45" s="18">
        <v>6677.6</v>
      </c>
      <c r="J45" s="16">
        <v>7879.5680000000002</v>
      </c>
      <c r="K45" s="19"/>
    </row>
    <row r="46" spans="2:11" ht="36" customHeight="1" thickBot="1" x14ac:dyDescent="0.25">
      <c r="B46" s="2" t="s">
        <v>206</v>
      </c>
      <c r="C46" s="2" t="s">
        <v>133</v>
      </c>
      <c r="D46" s="13" t="s">
        <v>49</v>
      </c>
      <c r="E46" s="14" t="s">
        <v>8</v>
      </c>
      <c r="F46" s="15">
        <v>32</v>
      </c>
      <c r="G46" s="16">
        <v>347.79</v>
      </c>
      <c r="H46" s="17">
        <v>410.39</v>
      </c>
      <c r="I46" s="18">
        <v>11129.28</v>
      </c>
      <c r="J46" s="17">
        <v>13132.5504</v>
      </c>
      <c r="K46" s="19"/>
    </row>
    <row r="47" spans="2:11" ht="36" customHeight="1" thickBot="1" x14ac:dyDescent="0.25">
      <c r="B47" s="2" t="s">
        <v>207</v>
      </c>
      <c r="C47" s="2" t="s">
        <v>134</v>
      </c>
      <c r="D47" s="13" t="s">
        <v>50</v>
      </c>
      <c r="E47" s="14" t="s">
        <v>8</v>
      </c>
      <c r="F47" s="15">
        <v>3</v>
      </c>
      <c r="G47" s="16">
        <v>166.94</v>
      </c>
      <c r="H47" s="17">
        <v>196.99</v>
      </c>
      <c r="I47" s="18">
        <v>500.82</v>
      </c>
      <c r="J47" s="23">
        <v>590.96759999999995</v>
      </c>
      <c r="K47" s="19"/>
    </row>
    <row r="48" spans="2:11" ht="36" customHeight="1" thickBot="1" x14ac:dyDescent="0.25">
      <c r="B48" s="2" t="s">
        <v>208</v>
      </c>
      <c r="C48" s="2" t="s">
        <v>135</v>
      </c>
      <c r="D48" s="13" t="s">
        <v>51</v>
      </c>
      <c r="E48" s="14" t="s">
        <v>8</v>
      </c>
      <c r="F48" s="15">
        <v>64</v>
      </c>
      <c r="G48" s="16">
        <v>361.7</v>
      </c>
      <c r="H48" s="17">
        <v>426.81</v>
      </c>
      <c r="I48" s="18">
        <v>23148.799999999999</v>
      </c>
      <c r="J48" s="17">
        <v>27315.583999999999</v>
      </c>
      <c r="K48" s="19"/>
    </row>
    <row r="49" spans="2:11" ht="36" customHeight="1" thickBot="1" x14ac:dyDescent="0.25">
      <c r="B49" s="2" t="s">
        <v>209</v>
      </c>
      <c r="C49" s="2">
        <v>10058951</v>
      </c>
      <c r="D49" s="13" t="s">
        <v>52</v>
      </c>
      <c r="E49" s="14" t="s">
        <v>8</v>
      </c>
      <c r="F49" s="15">
        <v>58</v>
      </c>
      <c r="G49" s="16">
        <v>973.81</v>
      </c>
      <c r="H49" s="17">
        <v>1149.0999999999999</v>
      </c>
      <c r="I49" s="18">
        <v>56480.979999999996</v>
      </c>
      <c r="J49" s="21">
        <v>66647.556399999987</v>
      </c>
      <c r="K49" s="19"/>
    </row>
    <row r="50" spans="2:11" ht="36" customHeight="1" thickBot="1" x14ac:dyDescent="0.25">
      <c r="B50" s="2" t="s">
        <v>210</v>
      </c>
      <c r="C50" s="2" t="s">
        <v>136</v>
      </c>
      <c r="D50" s="13" t="s">
        <v>53</v>
      </c>
      <c r="E50" s="14" t="s">
        <v>8</v>
      </c>
      <c r="F50" s="15">
        <v>18</v>
      </c>
      <c r="G50" s="16">
        <v>834.69</v>
      </c>
      <c r="H50" s="17">
        <v>984.93</v>
      </c>
      <c r="I50" s="18">
        <v>15024.420000000002</v>
      </c>
      <c r="J50" s="22">
        <v>17728.815600000002</v>
      </c>
      <c r="K50" s="19"/>
    </row>
    <row r="51" spans="2:11" ht="36" customHeight="1" thickBot="1" x14ac:dyDescent="0.25">
      <c r="B51" s="2" t="s">
        <v>211</v>
      </c>
      <c r="C51" s="2" t="s">
        <v>137</v>
      </c>
      <c r="D51" s="13" t="s">
        <v>54</v>
      </c>
      <c r="E51" s="14" t="s">
        <v>8</v>
      </c>
      <c r="F51" s="15">
        <v>6</v>
      </c>
      <c r="G51" s="16">
        <v>556.47</v>
      </c>
      <c r="H51" s="17">
        <v>656.63</v>
      </c>
      <c r="I51" s="18">
        <v>3338.82</v>
      </c>
      <c r="J51" s="17">
        <v>3939.8076000000001</v>
      </c>
      <c r="K51" s="19"/>
    </row>
    <row r="52" spans="2:11" ht="36" customHeight="1" thickBot="1" x14ac:dyDescent="0.25">
      <c r="B52" s="2" t="s">
        <v>212</v>
      </c>
      <c r="C52" s="24" t="s">
        <v>138</v>
      </c>
      <c r="D52" s="13" t="s">
        <v>55</v>
      </c>
      <c r="E52" s="14" t="s">
        <v>8</v>
      </c>
      <c r="F52" s="15">
        <v>98</v>
      </c>
      <c r="G52" s="16">
        <v>139.12</v>
      </c>
      <c r="H52" s="17">
        <v>164.16</v>
      </c>
      <c r="I52" s="18">
        <v>13633.76</v>
      </c>
      <c r="J52" s="18">
        <v>16087.836799999999</v>
      </c>
      <c r="K52" s="19"/>
    </row>
    <row r="53" spans="2:11" ht="36" customHeight="1" thickBot="1" x14ac:dyDescent="0.25">
      <c r="B53" s="2" t="s">
        <v>252</v>
      </c>
      <c r="C53" s="2" t="s">
        <v>139</v>
      </c>
      <c r="D53" s="13" t="s">
        <v>56</v>
      </c>
      <c r="E53" s="14" t="s">
        <v>8</v>
      </c>
      <c r="F53" s="15">
        <v>479</v>
      </c>
      <c r="G53" s="16">
        <v>840.56</v>
      </c>
      <c r="H53" s="17">
        <v>991.86</v>
      </c>
      <c r="I53" s="18">
        <v>402628.24</v>
      </c>
      <c r="J53" s="21">
        <v>475101.32319999998</v>
      </c>
      <c r="K53" s="19"/>
    </row>
    <row r="54" spans="2:11" ht="36" customHeight="1" thickBot="1" x14ac:dyDescent="0.25">
      <c r="B54" s="2" t="s">
        <v>213</v>
      </c>
      <c r="C54" s="2" t="s">
        <v>140</v>
      </c>
      <c r="D54" s="13" t="s">
        <v>57</v>
      </c>
      <c r="E54" s="14" t="s">
        <v>16</v>
      </c>
      <c r="F54" s="15">
        <v>120</v>
      </c>
      <c r="G54" s="16">
        <v>7.65</v>
      </c>
      <c r="H54" s="17">
        <v>9.0299999999999994</v>
      </c>
      <c r="I54" s="18">
        <v>918</v>
      </c>
      <c r="J54" s="22">
        <v>1083.24</v>
      </c>
      <c r="K54" s="19"/>
    </row>
    <row r="55" spans="2:11" ht="36" customHeight="1" thickBot="1" x14ac:dyDescent="0.25">
      <c r="B55" s="2" t="s">
        <v>214</v>
      </c>
      <c r="C55" s="2" t="s">
        <v>141</v>
      </c>
      <c r="D55" s="13" t="s">
        <v>58</v>
      </c>
      <c r="E55" s="14" t="s">
        <v>8</v>
      </c>
      <c r="F55" s="15">
        <v>18</v>
      </c>
      <c r="G55" s="16">
        <v>1673.04</v>
      </c>
      <c r="H55" s="17">
        <v>1974.19</v>
      </c>
      <c r="I55" s="18">
        <v>30114.720000000001</v>
      </c>
      <c r="J55" s="17">
        <v>35535.369599999998</v>
      </c>
      <c r="K55" s="19"/>
    </row>
    <row r="56" spans="2:11" ht="36" customHeight="1" thickBot="1" x14ac:dyDescent="0.25">
      <c r="B56" s="2" t="s">
        <v>215</v>
      </c>
      <c r="C56" s="2" t="s">
        <v>142</v>
      </c>
      <c r="D56" s="13" t="s">
        <v>59</v>
      </c>
      <c r="E56" s="14" t="s">
        <v>8</v>
      </c>
      <c r="F56" s="15">
        <v>22</v>
      </c>
      <c r="G56" s="16">
        <v>3477.92</v>
      </c>
      <c r="H56" s="17">
        <v>4103.95</v>
      </c>
      <c r="I56" s="18">
        <v>76514.240000000005</v>
      </c>
      <c r="J56" s="18">
        <v>90286.803199999995</v>
      </c>
      <c r="K56" s="19"/>
    </row>
    <row r="57" spans="2:11" ht="36" customHeight="1" thickBot="1" x14ac:dyDescent="0.25">
      <c r="B57" s="2" t="s">
        <v>216</v>
      </c>
      <c r="C57" s="2" t="s">
        <v>143</v>
      </c>
      <c r="D57" s="13" t="s">
        <v>60</v>
      </c>
      <c r="E57" s="14" t="s">
        <v>8</v>
      </c>
      <c r="F57" s="15">
        <v>58</v>
      </c>
      <c r="G57" s="16">
        <v>594.91</v>
      </c>
      <c r="H57" s="17">
        <v>701.99</v>
      </c>
      <c r="I57" s="18">
        <v>34504.78</v>
      </c>
      <c r="J57" s="21">
        <v>40715.640399999997</v>
      </c>
      <c r="K57" s="19"/>
    </row>
    <row r="58" spans="2:11" ht="36" customHeight="1" thickBot="1" x14ac:dyDescent="0.25">
      <c r="B58" s="2" t="s">
        <v>217</v>
      </c>
      <c r="C58" s="2" t="s">
        <v>144</v>
      </c>
      <c r="D58" s="13" t="s">
        <v>61</v>
      </c>
      <c r="E58" s="14" t="s">
        <v>8</v>
      </c>
      <c r="F58" s="15">
        <v>58</v>
      </c>
      <c r="G58" s="16">
        <v>210.51</v>
      </c>
      <c r="H58" s="17">
        <v>248.4</v>
      </c>
      <c r="I58" s="18">
        <v>12209.58</v>
      </c>
      <c r="J58" s="22">
        <v>14407.304399999999</v>
      </c>
      <c r="K58" s="19"/>
    </row>
    <row r="59" spans="2:11" ht="36" customHeight="1" thickBot="1" x14ac:dyDescent="0.25">
      <c r="B59" s="2" t="s">
        <v>218</v>
      </c>
      <c r="C59" s="2" t="s">
        <v>145</v>
      </c>
      <c r="D59" s="13" t="s">
        <v>62</v>
      </c>
      <c r="E59" s="14" t="s">
        <v>8</v>
      </c>
      <c r="F59" s="15">
        <v>332</v>
      </c>
      <c r="G59" s="16">
        <v>77.8</v>
      </c>
      <c r="H59" s="17">
        <v>91.8</v>
      </c>
      <c r="I59" s="18">
        <v>25829.599999999999</v>
      </c>
      <c r="J59" s="17">
        <v>30478.927999999996</v>
      </c>
      <c r="K59" s="19"/>
    </row>
    <row r="60" spans="2:11" ht="36" customHeight="1" thickBot="1" x14ac:dyDescent="0.25">
      <c r="B60" s="2" t="s">
        <v>219</v>
      </c>
      <c r="C60" s="2" t="s">
        <v>146</v>
      </c>
      <c r="D60" s="13" t="s">
        <v>63</v>
      </c>
      <c r="E60" s="14" t="s">
        <v>8</v>
      </c>
      <c r="F60" s="15">
        <v>24</v>
      </c>
      <c r="G60" s="16">
        <v>359.64</v>
      </c>
      <c r="H60" s="17">
        <v>424.38</v>
      </c>
      <c r="I60" s="18">
        <v>8631.36</v>
      </c>
      <c r="J60" s="22">
        <v>10185.004800000001</v>
      </c>
      <c r="K60" s="19"/>
    </row>
    <row r="61" spans="2:11" ht="36" customHeight="1" thickBot="1" x14ac:dyDescent="0.25">
      <c r="B61" s="2" t="s">
        <v>220</v>
      </c>
      <c r="C61" s="2" t="s">
        <v>147</v>
      </c>
      <c r="D61" s="13" t="s">
        <v>64</v>
      </c>
      <c r="E61" s="14" t="s">
        <v>8</v>
      </c>
      <c r="F61" s="15">
        <v>154</v>
      </c>
      <c r="G61" s="16">
        <v>125.37</v>
      </c>
      <c r="H61" s="17">
        <v>147.94</v>
      </c>
      <c r="I61" s="18">
        <v>19306.98</v>
      </c>
      <c r="J61" s="17">
        <v>22782.236399999998</v>
      </c>
      <c r="K61" s="19"/>
    </row>
    <row r="62" spans="2:11" ht="36" customHeight="1" thickBot="1" x14ac:dyDescent="0.25">
      <c r="B62" s="2" t="s">
        <v>221</v>
      </c>
      <c r="C62" s="2" t="s">
        <v>148</v>
      </c>
      <c r="D62" s="13" t="s">
        <v>65</v>
      </c>
      <c r="E62" s="14" t="s">
        <v>8</v>
      </c>
      <c r="F62" s="15">
        <v>2</v>
      </c>
      <c r="G62" s="16">
        <v>27044.81</v>
      </c>
      <c r="H62" s="17">
        <v>31912.880000000001</v>
      </c>
      <c r="I62" s="18">
        <v>54089.62</v>
      </c>
      <c r="J62" s="23">
        <v>63825.751600000003</v>
      </c>
      <c r="K62" s="19"/>
    </row>
    <row r="63" spans="2:11" ht="36" customHeight="1" thickBot="1" x14ac:dyDescent="0.25">
      <c r="B63" s="2" t="s">
        <v>222</v>
      </c>
      <c r="C63" s="4" t="s">
        <v>149</v>
      </c>
      <c r="D63" s="13" t="s">
        <v>66</v>
      </c>
      <c r="E63" s="14" t="s">
        <v>8</v>
      </c>
      <c r="F63" s="15">
        <v>9</v>
      </c>
      <c r="G63" s="16">
        <v>7802.56</v>
      </c>
      <c r="H63" s="17">
        <v>9207.02</v>
      </c>
      <c r="I63" s="18">
        <v>70223.040000000008</v>
      </c>
      <c r="J63" s="17">
        <v>82863.1872</v>
      </c>
      <c r="K63" s="19"/>
    </row>
    <row r="64" spans="2:11" ht="36" customHeight="1" thickBot="1" x14ac:dyDescent="0.25">
      <c r="B64" s="2" t="s">
        <v>223</v>
      </c>
      <c r="C64" s="4" t="s">
        <v>150</v>
      </c>
      <c r="D64" s="13" t="s">
        <v>67</v>
      </c>
      <c r="E64" s="14" t="s">
        <v>8</v>
      </c>
      <c r="F64" s="15">
        <v>5</v>
      </c>
      <c r="G64" s="16">
        <v>43487.81</v>
      </c>
      <c r="H64" s="17">
        <v>51315.62</v>
      </c>
      <c r="I64" s="18">
        <v>217439.05</v>
      </c>
      <c r="J64" s="23">
        <v>256578.07899999997</v>
      </c>
      <c r="K64" s="19"/>
    </row>
    <row r="65" spans="2:11" ht="36" customHeight="1" thickBot="1" x14ac:dyDescent="0.25">
      <c r="B65" s="2" t="s">
        <v>224</v>
      </c>
      <c r="C65" s="2">
        <v>404028</v>
      </c>
      <c r="D65" s="13" t="s">
        <v>68</v>
      </c>
      <c r="E65" s="14" t="s">
        <v>8</v>
      </c>
      <c r="F65" s="15">
        <v>14</v>
      </c>
      <c r="G65" s="16">
        <v>236.5</v>
      </c>
      <c r="H65" s="17">
        <v>279.07</v>
      </c>
      <c r="I65" s="18">
        <v>3311</v>
      </c>
      <c r="J65" s="17">
        <v>3906.98</v>
      </c>
      <c r="K65" s="19"/>
    </row>
    <row r="66" spans="2:11" ht="36" customHeight="1" thickBot="1" x14ac:dyDescent="0.25">
      <c r="B66" s="2" t="s">
        <v>225</v>
      </c>
      <c r="C66" s="2" t="s">
        <v>125</v>
      </c>
      <c r="D66" s="13" t="s">
        <v>69</v>
      </c>
      <c r="E66" s="14" t="s">
        <v>8</v>
      </c>
      <c r="F66" s="15">
        <v>13</v>
      </c>
      <c r="G66" s="16">
        <v>2504.09</v>
      </c>
      <c r="H66" s="17">
        <v>2954.83</v>
      </c>
      <c r="I66" s="18">
        <v>32553.170000000002</v>
      </c>
      <c r="J66" s="23">
        <v>38412.740599999997</v>
      </c>
      <c r="K66" s="19"/>
    </row>
    <row r="67" spans="2:11" ht="36" customHeight="1" thickBot="1" x14ac:dyDescent="0.25">
      <c r="B67" s="2" t="s">
        <v>226</v>
      </c>
      <c r="C67" s="2" t="s">
        <v>151</v>
      </c>
      <c r="D67" s="13" t="s">
        <v>70</v>
      </c>
      <c r="E67" s="14" t="s">
        <v>8</v>
      </c>
      <c r="F67" s="15">
        <v>28</v>
      </c>
      <c r="G67" s="16">
        <v>1368.78</v>
      </c>
      <c r="H67" s="17">
        <v>1615.16</v>
      </c>
      <c r="I67" s="18">
        <v>38325.839999999997</v>
      </c>
      <c r="J67" s="17">
        <v>45224.491199999997</v>
      </c>
      <c r="K67" s="19"/>
    </row>
    <row r="68" spans="2:11" ht="36" customHeight="1" thickBot="1" x14ac:dyDescent="0.25">
      <c r="B68" s="2" t="s">
        <v>227</v>
      </c>
      <c r="C68" s="2" t="s">
        <v>152</v>
      </c>
      <c r="D68" s="13" t="s">
        <v>71</v>
      </c>
      <c r="E68" s="14" t="s">
        <v>8</v>
      </c>
      <c r="F68" s="15">
        <v>5</v>
      </c>
      <c r="G68" s="16">
        <v>961</v>
      </c>
      <c r="H68" s="17">
        <v>1133.98</v>
      </c>
      <c r="I68" s="18">
        <v>4805</v>
      </c>
      <c r="J68" s="22">
        <v>5669.9</v>
      </c>
      <c r="K68" s="19"/>
    </row>
    <row r="69" spans="2:11" ht="36" customHeight="1" thickBot="1" x14ac:dyDescent="0.25">
      <c r="B69" s="2" t="s">
        <v>228</v>
      </c>
      <c r="C69" s="2" t="s">
        <v>153</v>
      </c>
      <c r="D69" s="13" t="s">
        <v>72</v>
      </c>
      <c r="E69" s="14" t="s">
        <v>8</v>
      </c>
      <c r="F69" s="15">
        <v>14</v>
      </c>
      <c r="G69" s="16">
        <v>17.47</v>
      </c>
      <c r="H69" s="17">
        <v>20.61</v>
      </c>
      <c r="I69" s="18">
        <v>244.57999999999998</v>
      </c>
      <c r="J69" s="17">
        <v>288.60439999999994</v>
      </c>
      <c r="K69" s="19"/>
    </row>
    <row r="70" spans="2:11" ht="36" customHeight="1" thickBot="1" x14ac:dyDescent="0.25">
      <c r="B70" s="2" t="s">
        <v>229</v>
      </c>
      <c r="C70" s="2" t="s">
        <v>154</v>
      </c>
      <c r="D70" s="13" t="s">
        <v>73</v>
      </c>
      <c r="E70" s="14" t="s">
        <v>8</v>
      </c>
      <c r="F70" s="15">
        <v>14</v>
      </c>
      <c r="G70" s="16">
        <v>1197.1199999999999</v>
      </c>
      <c r="H70" s="17">
        <v>1412.6</v>
      </c>
      <c r="I70" s="18">
        <v>16759.68</v>
      </c>
      <c r="J70" s="23">
        <v>19776.422399999999</v>
      </c>
      <c r="K70" s="19"/>
    </row>
    <row r="71" spans="2:11" ht="36" customHeight="1" thickBot="1" x14ac:dyDescent="0.25">
      <c r="B71" s="2" t="s">
        <v>230</v>
      </c>
      <c r="C71" s="2" t="s">
        <v>155</v>
      </c>
      <c r="D71" s="13" t="s">
        <v>74</v>
      </c>
      <c r="E71" s="14" t="s">
        <v>8</v>
      </c>
      <c r="F71" s="15">
        <v>14</v>
      </c>
      <c r="G71" s="16">
        <v>238.14</v>
      </c>
      <c r="H71" s="17">
        <v>281.01</v>
      </c>
      <c r="I71" s="18">
        <v>3333.96</v>
      </c>
      <c r="J71" s="17">
        <v>3934.0727999999999</v>
      </c>
      <c r="K71" s="19"/>
    </row>
    <row r="72" spans="2:11" ht="36" customHeight="1" thickBot="1" x14ac:dyDescent="0.25">
      <c r="B72" s="2" t="s">
        <v>231</v>
      </c>
      <c r="C72" s="5">
        <v>13249</v>
      </c>
      <c r="D72" s="13" t="s">
        <v>75</v>
      </c>
      <c r="E72" s="14" t="s">
        <v>8</v>
      </c>
      <c r="F72" s="15">
        <v>44</v>
      </c>
      <c r="G72" s="16">
        <v>58.43</v>
      </c>
      <c r="H72" s="17">
        <v>68.95</v>
      </c>
      <c r="I72" s="18">
        <v>2570.92</v>
      </c>
      <c r="J72" s="23">
        <v>3033.6855999999998</v>
      </c>
      <c r="K72" s="19"/>
    </row>
    <row r="73" spans="2:11" ht="36" customHeight="1" thickBot="1" x14ac:dyDescent="0.25">
      <c r="B73" s="2" t="s">
        <v>232</v>
      </c>
      <c r="C73" s="5">
        <v>13547</v>
      </c>
      <c r="D73" s="13" t="s">
        <v>76</v>
      </c>
      <c r="E73" s="14" t="s">
        <v>8</v>
      </c>
      <c r="F73" s="15">
        <v>2172</v>
      </c>
      <c r="G73" s="16">
        <v>41.15</v>
      </c>
      <c r="H73" s="17">
        <v>48.56</v>
      </c>
      <c r="I73" s="18">
        <v>89377.8</v>
      </c>
      <c r="J73" s="17">
        <v>105465.804</v>
      </c>
      <c r="K73" s="19"/>
    </row>
    <row r="74" spans="2:11" ht="36" customHeight="1" thickBot="1" x14ac:dyDescent="0.25">
      <c r="B74" s="2" t="s">
        <v>233</v>
      </c>
      <c r="C74" s="2">
        <v>10052</v>
      </c>
      <c r="D74" s="13" t="s">
        <v>77</v>
      </c>
      <c r="E74" s="14" t="s">
        <v>8</v>
      </c>
      <c r="F74" s="15">
        <v>3272</v>
      </c>
      <c r="G74" s="16">
        <v>12.83</v>
      </c>
      <c r="H74" s="17">
        <v>15.14</v>
      </c>
      <c r="I74" s="18">
        <v>41979.76</v>
      </c>
      <c r="J74" s="23">
        <v>49536.116800000003</v>
      </c>
      <c r="K74" s="19"/>
    </row>
    <row r="75" spans="2:11" ht="36" customHeight="1" thickBot="1" x14ac:dyDescent="0.25">
      <c r="B75" s="2" t="s">
        <v>234</v>
      </c>
      <c r="C75" s="2"/>
      <c r="D75" s="13" t="s">
        <v>78</v>
      </c>
      <c r="E75" s="14" t="s">
        <v>16</v>
      </c>
      <c r="F75" s="15">
        <v>80</v>
      </c>
      <c r="G75" s="16">
        <v>62.6</v>
      </c>
      <c r="H75" s="17">
        <v>73.87</v>
      </c>
      <c r="I75" s="18">
        <v>5008</v>
      </c>
      <c r="J75" s="22">
        <v>5909.44</v>
      </c>
      <c r="K75" s="19"/>
    </row>
    <row r="76" spans="2:11" ht="36" customHeight="1" thickBot="1" x14ac:dyDescent="0.25">
      <c r="B76" s="2" t="s">
        <v>235</v>
      </c>
      <c r="C76" s="2" t="s">
        <v>156</v>
      </c>
      <c r="D76" s="13" t="s">
        <v>79</v>
      </c>
      <c r="E76" s="14" t="s">
        <v>8</v>
      </c>
      <c r="F76" s="15">
        <v>84</v>
      </c>
      <c r="G76" s="16">
        <v>69.56</v>
      </c>
      <c r="H76" s="17">
        <v>82.08</v>
      </c>
      <c r="I76" s="18">
        <v>5843.04</v>
      </c>
      <c r="J76" s="25">
        <v>6894.7871999999998</v>
      </c>
      <c r="K76" s="19"/>
    </row>
    <row r="77" spans="2:11" ht="36" customHeight="1" thickBot="1" x14ac:dyDescent="0.25">
      <c r="B77" s="2" t="s">
        <v>236</v>
      </c>
      <c r="C77" s="2" t="s">
        <v>157</v>
      </c>
      <c r="D77" s="13" t="s">
        <v>80</v>
      </c>
      <c r="E77" s="14" t="s">
        <v>8</v>
      </c>
      <c r="F77" s="15">
        <v>42</v>
      </c>
      <c r="G77" s="16">
        <v>69.56</v>
      </c>
      <c r="H77" s="17">
        <v>82.08</v>
      </c>
      <c r="I77" s="18">
        <v>2921.52</v>
      </c>
      <c r="J77" s="20">
        <v>3447.3935999999999</v>
      </c>
      <c r="K77" s="19"/>
    </row>
    <row r="78" spans="2:11" ht="36" customHeight="1" thickBot="1" x14ac:dyDescent="0.25">
      <c r="B78" s="2" t="s">
        <v>237</v>
      </c>
      <c r="C78" s="2" t="s">
        <v>158</v>
      </c>
      <c r="D78" s="13" t="s">
        <v>81</v>
      </c>
      <c r="E78" s="14" t="s">
        <v>8</v>
      </c>
      <c r="F78" s="15">
        <v>3272</v>
      </c>
      <c r="G78" s="16">
        <v>19.670000000000002</v>
      </c>
      <c r="H78" s="17">
        <v>23.21</v>
      </c>
      <c r="I78" s="18">
        <v>64360.240000000005</v>
      </c>
      <c r="J78" s="16">
        <v>75945.083200000008</v>
      </c>
      <c r="K78" s="19"/>
    </row>
    <row r="79" spans="2:11" ht="36" customHeight="1" thickBot="1" x14ac:dyDescent="0.25">
      <c r="B79" s="2" t="s">
        <v>238</v>
      </c>
      <c r="C79" s="2">
        <v>1002330</v>
      </c>
      <c r="D79" s="13" t="s">
        <v>82</v>
      </c>
      <c r="E79" s="14" t="s">
        <v>8</v>
      </c>
      <c r="F79" s="15">
        <v>273</v>
      </c>
      <c r="G79" s="16">
        <v>509.14</v>
      </c>
      <c r="H79" s="17">
        <v>600.79</v>
      </c>
      <c r="I79" s="18">
        <v>138995.22</v>
      </c>
      <c r="J79" s="22">
        <v>164014.3596</v>
      </c>
      <c r="K79" s="19"/>
    </row>
    <row r="80" spans="2:11" ht="36" customHeight="1" thickBot="1" x14ac:dyDescent="0.25">
      <c r="B80" s="2" t="s">
        <v>239</v>
      </c>
      <c r="C80" s="2" t="s">
        <v>159</v>
      </c>
      <c r="D80" s="13" t="s">
        <v>83</v>
      </c>
      <c r="E80" s="14" t="s">
        <v>16</v>
      </c>
      <c r="F80" s="15">
        <v>128</v>
      </c>
      <c r="G80" s="16">
        <v>278.23</v>
      </c>
      <c r="H80" s="17">
        <v>328.31</v>
      </c>
      <c r="I80" s="18">
        <v>35613.440000000002</v>
      </c>
      <c r="J80" s="17">
        <v>42023.859199999999</v>
      </c>
      <c r="K80" s="19"/>
    </row>
    <row r="81" spans="2:11" ht="36" customHeight="1" thickBot="1" x14ac:dyDescent="0.25">
      <c r="B81" s="2" t="s">
        <v>240</v>
      </c>
      <c r="C81" s="2" t="s">
        <v>160</v>
      </c>
      <c r="D81" s="13" t="s">
        <v>84</v>
      </c>
      <c r="E81" s="14" t="s">
        <v>8</v>
      </c>
      <c r="F81" s="15">
        <v>390</v>
      </c>
      <c r="G81" s="16">
        <v>4.17</v>
      </c>
      <c r="H81" s="17">
        <v>4.92</v>
      </c>
      <c r="I81" s="18">
        <v>1626.3</v>
      </c>
      <c r="J81" s="23">
        <v>1919.0339999999999</v>
      </c>
      <c r="K81" s="19"/>
    </row>
    <row r="82" spans="2:11" ht="36" customHeight="1" thickBot="1" x14ac:dyDescent="0.25">
      <c r="B82" s="2" t="s">
        <v>241</v>
      </c>
      <c r="C82" s="2" t="s">
        <v>161</v>
      </c>
      <c r="D82" s="13" t="s">
        <v>85</v>
      </c>
      <c r="E82" s="14" t="s">
        <v>8</v>
      </c>
      <c r="F82" s="15">
        <v>605</v>
      </c>
      <c r="G82" s="16">
        <v>4.17</v>
      </c>
      <c r="H82" s="17">
        <v>4.92</v>
      </c>
      <c r="I82" s="18">
        <v>2522.85</v>
      </c>
      <c r="J82" s="17">
        <v>2976.9629999999997</v>
      </c>
      <c r="K82" s="19"/>
    </row>
    <row r="83" spans="2:11" ht="36" customHeight="1" thickBot="1" x14ac:dyDescent="0.25">
      <c r="B83" s="2" t="s">
        <v>242</v>
      </c>
      <c r="C83" s="2" t="s">
        <v>162</v>
      </c>
      <c r="D83" s="13" t="s">
        <v>86</v>
      </c>
      <c r="E83" s="14" t="s">
        <v>8</v>
      </c>
      <c r="F83" s="15">
        <v>170</v>
      </c>
      <c r="G83" s="16">
        <v>4.17</v>
      </c>
      <c r="H83" s="17">
        <v>4.92</v>
      </c>
      <c r="I83" s="18">
        <v>708.9</v>
      </c>
      <c r="J83" s="17">
        <v>836.50199999999995</v>
      </c>
      <c r="K83" s="19"/>
    </row>
    <row r="84" spans="2:11" ht="36" customHeight="1" thickBot="1" x14ac:dyDescent="0.25">
      <c r="B84" s="2" t="s">
        <v>243</v>
      </c>
      <c r="C84" s="2" t="s">
        <v>163</v>
      </c>
      <c r="D84" s="13" t="s">
        <v>87</v>
      </c>
      <c r="E84" s="14" t="s">
        <v>8</v>
      </c>
      <c r="F84" s="15">
        <v>85</v>
      </c>
      <c r="G84" s="16">
        <v>4.17</v>
      </c>
      <c r="H84" s="17">
        <v>4.92</v>
      </c>
      <c r="I84" s="18">
        <v>354.45</v>
      </c>
      <c r="J84" s="23">
        <v>418.25099999999998</v>
      </c>
      <c r="K84" s="19"/>
    </row>
    <row r="85" spans="2:11" ht="36" customHeight="1" thickBot="1" x14ac:dyDescent="0.25">
      <c r="B85" s="2" t="s">
        <v>244</v>
      </c>
      <c r="C85" s="2" t="s">
        <v>164</v>
      </c>
      <c r="D85" s="13" t="s">
        <v>88</v>
      </c>
      <c r="E85" s="14" t="s">
        <v>16</v>
      </c>
      <c r="F85" s="15">
        <v>3850</v>
      </c>
      <c r="G85" s="16">
        <v>17.36</v>
      </c>
      <c r="H85" s="17">
        <v>20.48</v>
      </c>
      <c r="I85" s="18">
        <v>66836</v>
      </c>
      <c r="J85" s="17">
        <v>78866.48</v>
      </c>
      <c r="K85" s="19"/>
    </row>
    <row r="86" spans="2:11" ht="36" customHeight="1" thickBot="1" x14ac:dyDescent="0.25">
      <c r="B86" s="2" t="s">
        <v>245</v>
      </c>
      <c r="C86" s="2" t="s">
        <v>165</v>
      </c>
      <c r="D86" s="13" t="s">
        <v>89</v>
      </c>
      <c r="E86" s="14" t="s">
        <v>6</v>
      </c>
      <c r="F86" s="15">
        <v>55</v>
      </c>
      <c r="G86" s="16">
        <v>200.9</v>
      </c>
      <c r="H86" s="17">
        <v>237.06</v>
      </c>
      <c r="I86" s="18">
        <v>11049.5</v>
      </c>
      <c r="J86" s="22">
        <v>13038.41</v>
      </c>
      <c r="K86" s="19"/>
    </row>
    <row r="87" spans="2:11" ht="36" customHeight="1" thickBot="1" x14ac:dyDescent="0.25">
      <c r="B87" s="2" t="s">
        <v>246</v>
      </c>
      <c r="C87" s="2" t="s">
        <v>166</v>
      </c>
      <c r="D87" s="13" t="s">
        <v>90</v>
      </c>
      <c r="E87" s="14" t="s">
        <v>16</v>
      </c>
      <c r="F87" s="15">
        <v>300</v>
      </c>
      <c r="G87" s="16">
        <v>14.72</v>
      </c>
      <c r="H87" s="17">
        <v>17.37</v>
      </c>
      <c r="I87" s="18">
        <v>4416</v>
      </c>
      <c r="J87" s="17">
        <v>5210.88</v>
      </c>
      <c r="K87" s="19"/>
    </row>
    <row r="88" spans="2:11" ht="36" customHeight="1" thickBot="1" x14ac:dyDescent="0.25">
      <c r="B88" s="31" t="s">
        <v>247</v>
      </c>
      <c r="C88" s="32"/>
      <c r="D88" s="32"/>
      <c r="E88" s="33"/>
      <c r="F88" s="33"/>
      <c r="G88" s="33"/>
      <c r="H88" s="34"/>
      <c r="I88" s="20">
        <f>SUM(I8:I87)</f>
        <v>4535848.0399999991</v>
      </c>
      <c r="J88" s="17">
        <f>SUM(J8:J87)</f>
        <v>5352300.6872000033</v>
      </c>
      <c r="K88" s="19"/>
    </row>
    <row r="89" spans="2:11" s="27" customFormat="1" ht="25.5" customHeight="1" thickBot="1" x14ac:dyDescent="0.25">
      <c r="B89" s="31" t="s">
        <v>94</v>
      </c>
      <c r="C89" s="32"/>
      <c r="D89" s="32"/>
      <c r="E89" s="32"/>
      <c r="F89" s="32"/>
      <c r="G89" s="32"/>
      <c r="H89" s="32"/>
      <c r="I89" s="32"/>
      <c r="J89" s="48"/>
      <c r="K89" s="26"/>
    </row>
    <row r="90" spans="2:11" ht="36" customHeight="1" thickBot="1" x14ac:dyDescent="0.25">
      <c r="B90" s="1" t="s">
        <v>248</v>
      </c>
      <c r="C90" s="45" t="s">
        <v>92</v>
      </c>
      <c r="D90" s="46"/>
      <c r="E90" s="46"/>
      <c r="F90" s="46"/>
      <c r="G90" s="46"/>
      <c r="H90" s="47"/>
      <c r="I90" s="30">
        <v>2388297.36</v>
      </c>
      <c r="J90" s="17">
        <f>I90*1.18</f>
        <v>2818190.8847999997</v>
      </c>
      <c r="K90" s="19"/>
    </row>
    <row r="91" spans="2:11" ht="36" customHeight="1" thickBot="1" x14ac:dyDescent="0.25">
      <c r="B91" s="31" t="s">
        <v>249</v>
      </c>
      <c r="C91" s="32"/>
      <c r="D91" s="32"/>
      <c r="E91" s="33"/>
      <c r="F91" s="33"/>
      <c r="G91" s="33"/>
      <c r="H91" s="47"/>
      <c r="I91" s="16">
        <f>I88+I90</f>
        <v>6924145.3999999985</v>
      </c>
      <c r="J91" s="17">
        <f>J88+J90</f>
        <v>8170491.5720000025</v>
      </c>
      <c r="K91" s="19"/>
    </row>
    <row r="92" spans="2:11" ht="25.5" customHeight="1" thickBot="1" x14ac:dyDescent="0.25">
      <c r="B92" s="31" t="s">
        <v>91</v>
      </c>
      <c r="C92" s="32"/>
      <c r="D92" s="32"/>
      <c r="E92" s="33"/>
      <c r="F92" s="33"/>
      <c r="G92" s="33"/>
      <c r="H92" s="49"/>
      <c r="I92" s="47"/>
      <c r="J92" s="17">
        <f>J91*18/118</f>
        <v>1246346.1720000003</v>
      </c>
      <c r="K92" s="19"/>
    </row>
    <row r="96" spans="2:11" x14ac:dyDescent="0.2">
      <c r="I96" s="7"/>
      <c r="J96" s="7"/>
      <c r="K96" s="7"/>
    </row>
    <row r="97" spans="9:11" x14ac:dyDescent="0.2">
      <c r="I97" s="7"/>
      <c r="J97" s="7"/>
      <c r="K97" s="7"/>
    </row>
    <row r="98" spans="9:11" x14ac:dyDescent="0.2">
      <c r="I98" s="7"/>
      <c r="J98" s="7"/>
      <c r="K98" s="7"/>
    </row>
  </sheetData>
  <mergeCells count="15">
    <mergeCell ref="C90:H90"/>
    <mergeCell ref="B89:J89"/>
    <mergeCell ref="B91:H91"/>
    <mergeCell ref="B92:I92"/>
    <mergeCell ref="B88:H88"/>
    <mergeCell ref="G1:J1"/>
    <mergeCell ref="B3:J3"/>
    <mergeCell ref="G5:G6"/>
    <mergeCell ref="I5:I6"/>
    <mergeCell ref="J5:J6"/>
    <mergeCell ref="H5:H6"/>
    <mergeCell ref="B5:B6"/>
    <mergeCell ref="C5:C6"/>
    <mergeCell ref="D5:D6"/>
    <mergeCell ref="B7:J7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Фатихов Ильдус Ирекович</dc:creator>
  <cp:lastModifiedBy>Данилова Татьяна Владимировна</cp:lastModifiedBy>
  <cp:lastPrinted>2016-07-08T07:00:53Z</cp:lastPrinted>
  <dcterms:created xsi:type="dcterms:W3CDTF">2016-07-07T10:02:32Z</dcterms:created>
  <dcterms:modified xsi:type="dcterms:W3CDTF">2016-07-15T05:58:08Z</dcterms:modified>
</cp:coreProperties>
</file>